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Zusammenfassung" sheetId="1" r:id="rId4"/>
    <sheet name="Blatt 1 - Nutzwertanalyse Power" sheetId="2" r:id="rId5"/>
    <sheet name="Blatt 1 - Paarweiser Vergleich" sheetId="3" r:id="rId6"/>
    <sheet name="Blatt 1 - Zeichnungen" sheetId="4" r:id="rId7"/>
  </sheets>
</workbook>
</file>

<file path=xl/sharedStrings.xml><?xml version="1.0" encoding="utf-8"?>
<sst xmlns="http://schemas.openxmlformats.org/spreadsheetml/2006/main" uniqueCount="37">
  <si>
    <t>Dieses Dokument wurde aus Numbers exportiert und jede Tabelle in ein Excel-Arbeitsblatt umgewandelt. Alle anderen Objekte der einzelnen Numbers-Blätter wurden auf eigene Arbeitsblätter übertragen. Beachte, dass die Formelberechnungen in Excel möglicherweise anders sind.</t>
  </si>
  <si>
    <t>Name des Numbers-Blatts</t>
  </si>
  <si>
    <t>Numbers-Tabellenname</t>
  </si>
  <si>
    <t>Name des Excel-Arbeitsblatts</t>
  </si>
  <si>
    <t>Blatt 1</t>
  </si>
  <si>
    <t>Nutzwertanalyse Powerbox Allpowers vs. Selbstbaubox</t>
  </si>
  <si>
    <t>Blatt 1 - Nutzwertanalyse Power</t>
  </si>
  <si>
    <t>Kriterien</t>
  </si>
  <si>
    <t>Rang</t>
  </si>
  <si>
    <t>Gewichtung</t>
  </si>
  <si>
    <t>Allpower</t>
  </si>
  <si>
    <t>SB1 50Ah</t>
  </si>
  <si>
    <t>SB2 80Ah</t>
  </si>
  <si>
    <t>Sicherheit Akku</t>
  </si>
  <si>
    <t>Spannungslevel</t>
  </si>
  <si>
    <t>Frequenzlevel</t>
  </si>
  <si>
    <t>Zyklen Akku</t>
  </si>
  <si>
    <t>Erweiterbarkeit</t>
  </si>
  <si>
    <t>Lademöglichkeiten</t>
  </si>
  <si>
    <t>Reparaturfähigkeit</t>
  </si>
  <si>
    <t>Langlebigkeit</t>
  </si>
  <si>
    <t>Robustheit</t>
  </si>
  <si>
    <t>Gewicht</t>
  </si>
  <si>
    <t>Bedienungskomfort</t>
  </si>
  <si>
    <t>Fehlbedienung</t>
  </si>
  <si>
    <t>Preis</t>
  </si>
  <si>
    <t>Größe</t>
  </si>
  <si>
    <t>Aussehen</t>
  </si>
  <si>
    <t>aus Vergleich</t>
  </si>
  <si>
    <t>in Prozent</t>
  </si>
  <si>
    <t>Note</t>
  </si>
  <si>
    <t>Wert</t>
  </si>
  <si>
    <t>Summe</t>
  </si>
  <si>
    <t>Paarweiser Vergleich</t>
  </si>
  <si>
    <t>Blatt 1 - Paarweiser Vergleich</t>
  </si>
  <si>
    <t>„Alle Zeichnungen des Blatts“</t>
  </si>
  <si>
    <t>Blatt 1 - Zeichnungen</t>
  </si>
</sst>
</file>

<file path=xl/styles.xml><?xml version="1.0" encoding="utf-8"?>
<styleSheet xmlns="http://schemas.openxmlformats.org/spreadsheetml/2006/main">
  <numFmts count="2">
    <numFmt numFmtId="0" formatCode="General"/>
    <numFmt numFmtId="59" formatCode="0.0%"/>
  </numFmts>
  <fonts count="10">
    <font>
      <sz val="10"/>
      <color indexed="8"/>
      <name val="Helvetica Neue"/>
    </font>
    <font>
      <sz val="12"/>
      <color indexed="8"/>
      <name val="Helvetica Neue"/>
    </font>
    <font>
      <sz val="14"/>
      <color indexed="8"/>
      <name val="Helvetica Neue"/>
    </font>
    <font>
      <u val="single"/>
      <sz val="12"/>
      <color indexed="11"/>
      <name val="Helvetica Neue"/>
    </font>
    <font>
      <b val="1"/>
      <sz val="12"/>
      <color indexed="8"/>
      <name val="Helvetica Neue"/>
    </font>
    <font>
      <b val="1"/>
      <sz val="10"/>
      <color indexed="8"/>
      <name val="Helvetica Neue"/>
    </font>
    <font>
      <b val="1"/>
      <sz val="8"/>
      <color indexed="8"/>
      <name val="Helvetica Neue"/>
    </font>
    <font>
      <sz val="11"/>
      <color indexed="8"/>
      <name val="Helvetica Neue"/>
    </font>
    <font>
      <b val="1"/>
      <sz val="11"/>
      <color indexed="8"/>
      <name val="Helvetica Neue"/>
    </font>
    <font>
      <b val="1"/>
      <sz val="11"/>
      <color indexed="25"/>
      <name val="Helvetica Neue"/>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
      <patternFill patternType="solid">
        <fgColor indexed="21"/>
        <bgColor auto="1"/>
      </patternFill>
    </fill>
  </fills>
  <borders count="16">
    <border>
      <left/>
      <right/>
      <top/>
      <bottom/>
      <diagonal/>
    </border>
    <border>
      <left style="thin">
        <color indexed="13"/>
      </left>
      <right style="thin">
        <color indexed="13"/>
      </right>
      <top style="thin">
        <color indexed="13"/>
      </top>
      <bottom style="thin">
        <color indexed="14"/>
      </bottom>
      <diagonal/>
    </border>
    <border>
      <left style="thin">
        <color indexed="13"/>
      </left>
      <right style="thin">
        <color indexed="13"/>
      </right>
      <top style="thin">
        <color indexed="14"/>
      </top>
      <bottom style="thin">
        <color indexed="13"/>
      </bottom>
      <diagonal/>
    </border>
    <border>
      <left style="thin">
        <color indexed="13"/>
      </left>
      <right style="thin">
        <color indexed="14"/>
      </right>
      <top style="thin">
        <color indexed="14"/>
      </top>
      <bottom style="thin">
        <color indexed="13"/>
      </bottom>
      <diagonal/>
    </border>
    <border>
      <left style="thin">
        <color indexed="14"/>
      </left>
      <right style="thin">
        <color indexed="13"/>
      </right>
      <top style="thin">
        <color indexed="14"/>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14"/>
      </right>
      <top style="thin">
        <color indexed="13"/>
      </top>
      <bottom style="thin">
        <color indexed="13"/>
      </bottom>
      <diagonal/>
    </border>
    <border>
      <left style="thin">
        <color indexed="14"/>
      </left>
      <right style="thin">
        <color indexed="13"/>
      </right>
      <top style="thin">
        <color indexed="13"/>
      </top>
      <bottom style="thin">
        <color indexed="13"/>
      </bottom>
      <diagonal/>
    </border>
    <border>
      <left style="thin">
        <color indexed="13"/>
      </left>
      <right style="thin">
        <color indexed="13"/>
      </right>
      <top style="thin">
        <color indexed="13"/>
      </top>
      <bottom style="thin">
        <color indexed="20"/>
      </bottom>
      <diagonal/>
    </border>
    <border>
      <left style="thin">
        <color indexed="13"/>
      </left>
      <right style="thin">
        <color indexed="20"/>
      </right>
      <top style="thin">
        <color indexed="14"/>
      </top>
      <bottom style="thin">
        <color indexed="13"/>
      </bottom>
      <diagonal/>
    </border>
    <border>
      <left style="thin">
        <color indexed="20"/>
      </left>
      <right style="thin">
        <color indexed="22"/>
      </right>
      <top style="thin">
        <color indexed="20"/>
      </top>
      <bottom style="thin">
        <color indexed="22"/>
      </bottom>
      <diagonal/>
    </border>
    <border>
      <left style="thin">
        <color indexed="22"/>
      </left>
      <right style="thin">
        <color indexed="13"/>
      </right>
      <top style="thin">
        <color indexed="14"/>
      </top>
      <bottom style="thin">
        <color indexed="20"/>
      </bottom>
      <diagonal/>
    </border>
    <border>
      <left style="thin">
        <color indexed="14"/>
      </left>
      <right style="thin">
        <color indexed="20"/>
      </right>
      <top style="thin">
        <color indexed="22"/>
      </top>
      <bottom style="thin">
        <color indexed="13"/>
      </bottom>
      <diagonal/>
    </border>
    <border>
      <left style="thin">
        <color indexed="22"/>
      </left>
      <right style="thin">
        <color indexed="13"/>
      </right>
      <top style="thin">
        <color indexed="13"/>
      </top>
      <bottom style="thin">
        <color indexed="20"/>
      </bottom>
      <diagonal/>
    </border>
    <border>
      <left style="thin">
        <color indexed="13"/>
      </left>
      <right style="thin">
        <color indexed="20"/>
      </right>
      <top style="thin">
        <color indexed="22"/>
      </top>
      <bottom style="thin">
        <color indexed="13"/>
      </bottom>
      <diagonal/>
    </border>
    <border>
      <left style="thin">
        <color indexed="13"/>
      </left>
      <right style="thin">
        <color indexed="13"/>
      </right>
      <top style="thin">
        <color indexed="22"/>
      </top>
      <bottom style="thin">
        <color indexed="13"/>
      </bottom>
      <diagonal/>
    </border>
  </borders>
  <cellStyleXfs count="1">
    <xf numFmtId="0" fontId="0" applyNumberFormat="0" applyFont="1" applyFill="0" applyBorder="0" applyAlignment="1" applyProtection="0">
      <alignment vertical="top" wrapText="1"/>
    </xf>
  </cellStyleXfs>
  <cellXfs count="49">
    <xf numFmtId="0" fontId="0" applyNumberFormat="0" applyFont="1" applyFill="0" applyBorder="0" applyAlignment="1" applyProtection="0">
      <alignment vertical="top" wrapText="1"/>
    </xf>
    <xf numFmtId="0" fontId="1" applyNumberFormat="0" applyFont="1" applyFill="0" applyBorder="0" applyAlignment="1" applyProtection="0">
      <alignment horizontal="left" vertical="top" wrapText="1"/>
    </xf>
    <xf numFmtId="0" fontId="2" applyNumberFormat="0" applyFont="1" applyFill="0" applyBorder="0" applyAlignment="1" applyProtection="0">
      <alignment horizontal="left" vertical="top" wrapText="1"/>
    </xf>
    <xf numFmtId="0" fontId="1" fillId="2" applyNumberFormat="0" applyFont="1" applyFill="1" applyBorder="0" applyAlignment="1" applyProtection="0">
      <alignment horizontal="left" vertical="top" wrapText="1"/>
    </xf>
    <xf numFmtId="0" fontId="1" fillId="3" applyNumberFormat="0" applyFont="1" applyFill="1" applyBorder="0" applyAlignment="1" applyProtection="0">
      <alignment horizontal="left" vertical="top" wrapText="1"/>
    </xf>
    <xf numFmtId="0" fontId="3" fillId="3" applyNumberFormat="0" applyFont="1" applyFill="1" applyBorder="0" applyAlignment="1" applyProtection="0">
      <alignment horizontal="left" vertical="top" wrapText="1"/>
    </xf>
    <xf numFmtId="0" fontId="0" applyNumberFormat="1" applyFont="1" applyFill="0" applyBorder="0" applyAlignment="1" applyProtection="0">
      <alignment vertical="top" wrapText="1"/>
    </xf>
    <xf numFmtId="0" fontId="4" applyNumberFormat="0" applyFont="1" applyFill="0" applyBorder="0" applyAlignment="1" applyProtection="0">
      <alignment horizontal="center" vertical="center"/>
    </xf>
    <xf numFmtId="49" fontId="5" fillId="4" borderId="1" applyNumberFormat="1" applyFont="1" applyFill="1" applyBorder="1" applyAlignment="1" applyProtection="0">
      <alignment vertical="top" wrapText="1"/>
    </xf>
    <xf numFmtId="49" fontId="5" fillId="4" borderId="1" applyNumberFormat="1" applyFont="1" applyFill="1" applyBorder="1" applyAlignment="1" applyProtection="0">
      <alignment vertical="top"/>
    </xf>
    <xf numFmtId="0" fontId="5" fillId="4" borderId="1" applyNumberFormat="0" applyFont="1" applyFill="1" applyBorder="1" applyAlignment="1" applyProtection="0">
      <alignment vertical="top" wrapText="1"/>
    </xf>
    <xf numFmtId="49" fontId="5" fillId="5" borderId="2" applyNumberFormat="1" applyFont="1" applyFill="1" applyBorder="1" applyAlignment="1" applyProtection="0">
      <alignment vertical="top" wrapText="1"/>
    </xf>
    <xf numFmtId="0" fontId="5" fillId="6" borderId="3" applyNumberFormat="1" applyFont="1" applyFill="1" applyBorder="1" applyAlignment="1" applyProtection="0">
      <alignment horizontal="center" vertical="top" wrapText="1"/>
    </xf>
    <xf numFmtId="59" fontId="0" fillId="5" borderId="4" applyNumberFormat="1" applyFont="1" applyFill="1" applyBorder="1" applyAlignment="1" applyProtection="0">
      <alignment horizontal="center" vertical="top" wrapText="1"/>
    </xf>
    <xf numFmtId="0" fontId="0" fillId="5" borderId="2" applyNumberFormat="1" applyFont="1" applyFill="1" applyBorder="1" applyAlignment="1" applyProtection="0">
      <alignment horizontal="center" vertical="top" wrapText="1"/>
    </xf>
    <xf numFmtId="2" fontId="5" fillId="6" borderId="2" applyNumberFormat="1" applyFont="1" applyFill="1" applyBorder="1" applyAlignment="1" applyProtection="0">
      <alignment horizontal="center" vertical="top" wrapText="1"/>
    </xf>
    <xf numFmtId="49" fontId="5" fillId="5" borderId="5" applyNumberFormat="1" applyFont="1" applyFill="1" applyBorder="1" applyAlignment="1" applyProtection="0">
      <alignment vertical="top" wrapText="1"/>
    </xf>
    <xf numFmtId="0" fontId="5" fillId="6" borderId="6" applyNumberFormat="1" applyFont="1" applyFill="1" applyBorder="1" applyAlignment="1" applyProtection="0">
      <alignment horizontal="center" vertical="top" wrapText="1"/>
    </xf>
    <xf numFmtId="59" fontId="0" fillId="5" borderId="7" applyNumberFormat="1" applyFont="1" applyFill="1" applyBorder="1" applyAlignment="1" applyProtection="0">
      <alignment horizontal="center" vertical="top" wrapText="1"/>
    </xf>
    <xf numFmtId="0" fontId="0" fillId="5" borderId="5" applyNumberFormat="1" applyFont="1" applyFill="1" applyBorder="1" applyAlignment="1" applyProtection="0">
      <alignment horizontal="center" vertical="top" wrapText="1"/>
    </xf>
    <xf numFmtId="2" fontId="5" fillId="6" borderId="5" applyNumberFormat="1" applyFont="1" applyFill="1" applyBorder="1" applyAlignment="1" applyProtection="0">
      <alignment horizontal="center" vertical="top" wrapText="1"/>
    </xf>
    <xf numFmtId="9" fontId="0" fillId="5" borderId="7" applyNumberFormat="1" applyFont="1" applyFill="1" applyBorder="1" applyAlignment="1" applyProtection="0">
      <alignment horizontal="center" vertical="top" wrapText="1"/>
    </xf>
    <xf numFmtId="0" fontId="5" fillId="6" borderId="5" applyNumberFormat="0" applyFont="1" applyFill="1" applyBorder="1" applyAlignment="1" applyProtection="0">
      <alignment vertical="top" wrapText="1"/>
    </xf>
    <xf numFmtId="49" fontId="5" fillId="6" borderId="6" applyNumberFormat="1" applyFont="1" applyFill="1" applyBorder="1" applyAlignment="1" applyProtection="0">
      <alignment vertical="top" wrapText="1"/>
    </xf>
    <xf numFmtId="49" fontId="5" fillId="6" borderId="7" applyNumberFormat="1" applyFont="1" applyFill="1" applyBorder="1" applyAlignment="1" applyProtection="0">
      <alignment vertical="top" wrapText="1"/>
    </xf>
    <xf numFmtId="49" fontId="5" fillId="6" borderId="5" applyNumberFormat="1" applyFont="1" applyFill="1" applyBorder="1" applyAlignment="1" applyProtection="0">
      <alignment vertical="top" wrapText="1"/>
    </xf>
    <xf numFmtId="0" fontId="5" fillId="6" borderId="6" applyNumberFormat="0" applyFont="1" applyFill="1" applyBorder="1" applyAlignment="1" applyProtection="0">
      <alignment horizontal="center" vertical="top" wrapText="1"/>
    </xf>
    <xf numFmtId="9" fontId="5" fillId="6" borderId="7" applyNumberFormat="1" applyFont="1" applyFill="1" applyBorder="1" applyAlignment="1" applyProtection="0">
      <alignment horizontal="center" vertical="top" wrapText="1"/>
    </xf>
    <xf numFmtId="0" fontId="5" fillId="6" borderId="5" applyNumberFormat="0" applyFont="1" applyFill="1" applyBorder="1" applyAlignment="1" applyProtection="0">
      <alignment horizontal="center" vertical="top" wrapText="1"/>
    </xf>
    <xf numFmtId="0" fontId="5" fillId="6" borderId="7" applyNumberFormat="0" applyFont="1" applyFill="1" applyBorder="1" applyAlignment="1" applyProtection="0">
      <alignment horizontal="center" vertical="top" wrapText="1"/>
    </xf>
    <xf numFmtId="1" fontId="5" fillId="6" borderId="5" applyNumberFormat="1" applyFont="1" applyFill="1" applyBorder="1" applyAlignment="1" applyProtection="0">
      <alignment horizontal="center" vertical="top" wrapText="1"/>
    </xf>
    <xf numFmtId="0" fontId="0" applyNumberFormat="1" applyFont="1" applyFill="0" applyBorder="0" applyAlignment="1" applyProtection="0">
      <alignment vertical="top" wrapText="1"/>
    </xf>
    <xf numFmtId="49" fontId="6" fillId="4" borderId="8" applyNumberFormat="1" applyFont="1" applyFill="1" applyBorder="1" applyAlignment="1" applyProtection="0">
      <alignment vertical="top" wrapText="1"/>
    </xf>
    <xf numFmtId="49" fontId="6" fillId="4" borderId="1" applyNumberFormat="1" applyFont="1" applyFill="1" applyBorder="1" applyAlignment="1" applyProtection="0">
      <alignment vertical="top" wrapText="1"/>
    </xf>
    <xf numFmtId="0" fontId="6" fillId="4" borderId="1" applyNumberFormat="1" applyFont="1" applyFill="1" applyBorder="1" applyAlignment="1" applyProtection="0">
      <alignment vertical="top" wrapText="1"/>
    </xf>
    <xf numFmtId="49" fontId="5" fillId="6" borderId="9" applyNumberFormat="1" applyFont="1" applyFill="1" applyBorder="1" applyAlignment="1" applyProtection="0">
      <alignment vertical="top" wrapText="1"/>
    </xf>
    <xf numFmtId="0" fontId="0" fillId="7" borderId="10" applyNumberFormat="0" applyFont="1" applyFill="1" applyBorder="1" applyAlignment="1" applyProtection="0">
      <alignment horizontal="center" vertical="top" wrapText="1"/>
    </xf>
    <xf numFmtId="0" fontId="0" fillId="6" borderId="11" applyNumberFormat="1" applyFont="1" applyFill="1" applyBorder="1" applyAlignment="1" applyProtection="0">
      <alignment horizontal="center" vertical="top" wrapText="1"/>
    </xf>
    <xf numFmtId="0" fontId="0" fillId="6" borderId="2" applyNumberFormat="1" applyFont="1" applyFill="1" applyBorder="1" applyAlignment="1" applyProtection="0">
      <alignment horizontal="center" vertical="top" wrapText="1"/>
    </xf>
    <xf numFmtId="0" fontId="0" fillId="5" borderId="12" applyNumberFormat="1" applyFont="1" applyFill="1" applyBorder="1" applyAlignment="1" applyProtection="0">
      <alignment horizontal="center" vertical="top" wrapText="1"/>
    </xf>
    <xf numFmtId="0" fontId="0" fillId="6" borderId="13" applyNumberFormat="1" applyFont="1" applyFill="1" applyBorder="1" applyAlignment="1" applyProtection="0">
      <alignment horizontal="center" vertical="top" wrapText="1"/>
    </xf>
    <xf numFmtId="0" fontId="0" fillId="6" borderId="5" applyNumberFormat="1" applyFont="1" applyFill="1" applyBorder="1" applyAlignment="1" applyProtection="0">
      <alignment horizontal="center" vertical="top" wrapText="1"/>
    </xf>
    <xf numFmtId="0" fontId="0" fillId="5" borderId="7" applyNumberFormat="1" applyFont="1" applyFill="1" applyBorder="1" applyAlignment="1" applyProtection="0">
      <alignment horizontal="center" vertical="top" wrapText="1"/>
    </xf>
    <xf numFmtId="0" fontId="0" fillId="5" borderId="14" applyNumberFormat="1" applyFont="1" applyFill="1" applyBorder="1" applyAlignment="1" applyProtection="0">
      <alignment horizontal="center" vertical="top" wrapText="1"/>
    </xf>
    <xf numFmtId="0" fontId="5" fillId="6" borderId="6" applyNumberFormat="1" applyFont="1" applyFill="1" applyBorder="1" applyAlignment="1" applyProtection="0">
      <alignment vertical="top" wrapText="1"/>
    </xf>
    <xf numFmtId="0" fontId="5" fillId="6" borderId="7" applyNumberFormat="1" applyFont="1" applyFill="1" applyBorder="1" applyAlignment="1" applyProtection="0">
      <alignment horizontal="center" vertical="top" wrapText="1"/>
    </xf>
    <xf numFmtId="0" fontId="5" fillId="6" borderId="5" applyNumberFormat="1" applyFont="1" applyFill="1" applyBorder="1" applyAlignment="1" applyProtection="0">
      <alignment horizontal="center" vertical="top" wrapText="1"/>
    </xf>
    <xf numFmtId="0" fontId="5" fillId="6" borderId="15" applyNumberFormat="1" applyFont="1" applyFill="1" applyBorder="1" applyAlignment="1" applyProtection="0">
      <alignment horizontal="center" vertical="top" wrapText="1"/>
    </xf>
    <xf numFmtId="1" fontId="5" fillId="6" borderId="7" applyNumberFormat="1" applyFont="1" applyFill="1" applyBorder="1" applyAlignment="1" applyProtection="0">
      <alignment horizontal="center" vertical="top" wrapText="1"/>
    </xf>
  </cellXfs>
  <cellStyles count="1">
    <cellStyle name="Normal" xfId="0" builtinId="0"/>
  </cellStyles>
  <dxfs count="6">
    <dxf>
      <font>
        <color rgb="ff000000"/>
      </font>
      <fill>
        <patternFill patternType="solid">
          <fgColor indexed="17"/>
          <bgColor indexed="18"/>
        </patternFill>
      </fill>
    </dxf>
    <dxf>
      <font>
        <color rgb="ff000000"/>
      </font>
      <fill>
        <patternFill patternType="solid">
          <fgColor indexed="17"/>
          <bgColor indexed="19"/>
        </patternFill>
      </fill>
    </dxf>
    <dxf>
      <font>
        <color rgb="ff000000"/>
      </font>
      <fill>
        <patternFill patternType="solid">
          <fgColor indexed="17"/>
          <bgColor indexed="19"/>
        </patternFill>
      </fill>
    </dxf>
    <dxf>
      <font>
        <color rgb="ff000000"/>
      </font>
      <fill>
        <patternFill patternType="solid">
          <fgColor indexed="17"/>
          <bgColor indexed="19"/>
        </patternFill>
      </fill>
    </dxf>
    <dxf>
      <font>
        <color rgb="ff000000"/>
      </font>
      <fill>
        <patternFill patternType="solid">
          <fgColor indexed="17"/>
          <bgColor indexed="23"/>
        </patternFill>
      </fill>
    </dxf>
    <dxf>
      <font>
        <color rgb="ff000000"/>
      </font>
      <fill>
        <patternFill patternType="solid">
          <fgColor indexed="17"/>
          <bgColor indexed="24"/>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bdc0bf"/>
      <rgbColor rgb="ffa5a5a5"/>
      <rgbColor rgb="ff3f3f3f"/>
      <rgbColor rgb="ffcdecff"/>
      <rgbColor rgb="ffdbdbdb"/>
      <rgbColor rgb="00000000"/>
      <rgbColor rgb="e5ff9781"/>
      <rgbColor rgb="e5afe489"/>
      <rgbColor rgb="ff868686"/>
      <rgbColor rgb="ff919191"/>
      <rgbColor rgb="ffc6c6c6"/>
      <rgbColor rgb="4d00f900"/>
      <rgbColor rgb="e5fffc98"/>
      <rgbColor rgb="ffed220b"/>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3</xdr:col>
      <xdr:colOff>163839</xdr:colOff>
      <xdr:row>53</xdr:row>
      <xdr:rowOff>159057</xdr:rowOff>
    </xdr:from>
    <xdr:to>
      <xdr:col>9</xdr:col>
      <xdr:colOff>745499</xdr:colOff>
      <xdr:row>55</xdr:row>
      <xdr:rowOff>116459</xdr:rowOff>
    </xdr:to>
    <xdr:sp>
      <xdr:nvSpPr>
        <xdr:cNvPr id="2" name="Die Kriterien in der zweiten Tabelle werden aus der oberen Tabelle übernommen!"/>
        <xdr:cNvSpPr txBox="1"/>
      </xdr:nvSpPr>
      <xdr:spPr>
        <a:xfrm>
          <a:off x="2449839" y="8909357"/>
          <a:ext cx="5153661" cy="287603"/>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Die Kriterien in der zweiten Tabelle werden aus der oberen Tabelle übernommen!</a:t>
          </a:r>
        </a:p>
      </xdr:txBody>
    </xdr:sp>
    <xdr:clientData/>
  </xdr:twoCellAnchor>
  <xdr:twoCellAnchor>
    <xdr:from>
      <xdr:col>3</xdr:col>
      <xdr:colOff>163839</xdr:colOff>
      <xdr:row>50</xdr:row>
      <xdr:rowOff>93691</xdr:rowOff>
    </xdr:from>
    <xdr:to>
      <xdr:col>11</xdr:col>
      <xdr:colOff>329041</xdr:colOff>
      <xdr:row>53</xdr:row>
      <xdr:rowOff>61253</xdr:rowOff>
    </xdr:to>
    <xdr:sp>
      <xdr:nvSpPr>
        <xdr:cNvPr id="3" name="Wenn die Summe der Prozente rot hinterlegt ist, müssen die Einzelwerte noch angepasst werden, so dass 100 Prozent erreicht werden."/>
        <xdr:cNvSpPr txBox="1"/>
      </xdr:nvSpPr>
      <xdr:spPr>
        <a:xfrm>
          <a:off x="2449839" y="8348691"/>
          <a:ext cx="6261203" cy="462863"/>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Wenn die Summe der Prozente rot hinterlegt ist, müssen die Einzelwerte noch angepasst werden, so dass 100 Prozent erreicht werden.</a:t>
          </a:r>
        </a:p>
      </xdr:txBody>
    </xdr:sp>
    <xdr:clientData/>
  </xdr:twoCellAnchor>
  <xdr:twoCellAnchor>
    <xdr:from>
      <xdr:col>3</xdr:col>
      <xdr:colOff>163839</xdr:colOff>
      <xdr:row>94</xdr:row>
      <xdr:rowOff>88338</xdr:rowOff>
    </xdr:from>
    <xdr:to>
      <xdr:col>10</xdr:col>
      <xdr:colOff>278876</xdr:colOff>
      <xdr:row>99</xdr:row>
      <xdr:rowOff>76220</xdr:rowOff>
    </xdr:to>
    <xdr:sp>
      <xdr:nvSpPr>
        <xdr:cNvPr id="4" name="Frage: Ist das Kriterium (Spalte) wichtiger als das Kriterium (Reihe)? Ja =1 Nein=0…"/>
        <xdr:cNvSpPr txBox="1"/>
      </xdr:nvSpPr>
      <xdr:spPr>
        <a:xfrm>
          <a:off x="2449839" y="15607738"/>
          <a:ext cx="5449038" cy="813383"/>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228600" marR="0" indent="-228600" algn="l" defTabSz="457200" rtl="0" latinLnBrk="0">
            <a:lnSpc>
              <a:spcPct val="100000"/>
            </a:lnSpc>
            <a:spcBef>
              <a:spcPts val="0"/>
            </a:spcBef>
            <a:spcAft>
              <a:spcPts val="0"/>
            </a:spcAft>
            <a:buClrTx/>
            <a:buSzPct val="100000"/>
            <a:buFontTx/>
            <a:buAutoNum type="arabicPeriod" startAt="1"/>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Frage: Ist das Kriterium (Spalte) wichtiger als das Kriterium (Reihe)? Ja =1 Nein=0</a:t>
          </a:r>
          <a:endParaRPr b="0" baseline="0" cap="none" i="0" spc="0" strike="noStrike" sz="1100" u="none">
            <a:solidFill>
              <a:srgbClr val="000000"/>
            </a:solidFill>
            <a:uFillTx/>
            <a:latin typeface="+mn-lt"/>
            <a:ea typeface="+mn-ea"/>
            <a:cs typeface="+mn-cs"/>
            <a:sym typeface="Helvetica Neue"/>
          </a:endParaRPr>
        </a:p>
        <a:p>
          <a:pPr marL="228600" marR="0" indent="-228600" algn="l" defTabSz="457200" rtl="0" latinLnBrk="0">
            <a:lnSpc>
              <a:spcPct val="100000"/>
            </a:lnSpc>
            <a:spcBef>
              <a:spcPts val="0"/>
            </a:spcBef>
            <a:spcAft>
              <a:spcPts val="0"/>
            </a:spcAft>
            <a:buClrTx/>
            <a:buSzPct val="100000"/>
            <a:buFontTx/>
            <a:buAutoNum type="arabicPeriod" startAt="1"/>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usw.</a:t>
          </a:r>
          <a:endParaRPr b="0" baseline="0" cap="none" i="0" spc="0" strike="noStrike" sz="1100" u="none">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Also immer von oben nach unten durchfragen.</a:t>
          </a:r>
          <a:endParaRPr b="0" baseline="0" cap="none" i="0" spc="0" strike="noStrike" sz="1100" u="none">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Es kann mehrere gleiche Ränge geben.</a:t>
          </a:r>
        </a:p>
      </xdr:txBody>
    </xdr:sp>
    <xdr:clientData/>
  </xdr:twoCellAnchor>
  <xdr:twoCellAnchor>
    <xdr:from>
      <xdr:col>3</xdr:col>
      <xdr:colOff>163839</xdr:colOff>
      <xdr:row>0</xdr:row>
      <xdr:rowOff>0</xdr:rowOff>
    </xdr:from>
    <xdr:to>
      <xdr:col>13</xdr:col>
      <xdr:colOff>392273</xdr:colOff>
      <xdr:row>19</xdr:row>
      <xdr:rowOff>159169</xdr:rowOff>
    </xdr:to>
    <xdr:sp>
      <xdr:nvSpPr>
        <xdr:cNvPr id="5" name="Anleitung (nur blaue Felder befüllen!):…"/>
        <xdr:cNvSpPr txBox="1"/>
      </xdr:nvSpPr>
      <xdr:spPr>
        <a:xfrm>
          <a:off x="2449839" y="-472075"/>
          <a:ext cx="7848435" cy="329607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Anleitung</a:t>
          </a:r>
          <a:r>
            <a:rPr b="0" baseline="0" cap="none" i="0" spc="0" strike="noStrike" sz="1100" u="none">
              <a:solidFill>
                <a:srgbClr val="000000"/>
              </a:solidFill>
              <a:uFillTx/>
              <a:latin typeface="+mn-lt"/>
              <a:ea typeface="+mn-ea"/>
              <a:cs typeface="+mn-cs"/>
              <a:sym typeface="Helvetica Neue"/>
            </a:rPr>
            <a:t> (nur blaue Felder befüllen!):</a:t>
          </a:r>
          <a:endParaRPr b="0" baseline="0" cap="none" i="0" spc="0" strike="noStrike" sz="1100" u="none">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endParaRPr b="0" baseline="0" cap="none" i="0" spc="0" strike="noStrike" sz="1100" u="none">
            <a:solidFill>
              <a:srgbClr val="000000"/>
            </a:solidFill>
            <a:uFillTx/>
            <a:latin typeface="+mn-lt"/>
            <a:ea typeface="+mn-ea"/>
            <a:cs typeface="+mn-cs"/>
            <a:sym typeface="Helvetica Neue"/>
          </a:endParaRPr>
        </a:p>
        <a:p>
          <a:pPr marL="228600" marR="0" indent="-228600" algn="l" defTabSz="457200" rtl="0" latinLnBrk="0">
            <a:lnSpc>
              <a:spcPct val="100000"/>
            </a:lnSpc>
            <a:spcBef>
              <a:spcPts val="0"/>
            </a:spcBef>
            <a:spcAft>
              <a:spcPts val="0"/>
            </a:spcAft>
            <a:buClrTx/>
            <a:buSzPct val="100000"/>
            <a:buFontTx/>
            <a:buAutoNum type="arabicPeriod" startAt="1"/>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Produkte suchen.</a:t>
          </a:r>
          <a:endParaRPr b="0" baseline="0" cap="none" i="0" spc="0" strike="noStrike" sz="1100" u="none">
            <a:solidFill>
              <a:srgbClr val="000000"/>
            </a:solidFill>
            <a:uFillTx/>
            <a:latin typeface="+mn-lt"/>
            <a:ea typeface="+mn-ea"/>
            <a:cs typeface="+mn-cs"/>
            <a:sym typeface="Helvetica Neue"/>
          </a:endParaRPr>
        </a:p>
        <a:p>
          <a:pPr marL="228600" marR="0" indent="-228600" algn="l" defTabSz="457200" rtl="0" latinLnBrk="0">
            <a:lnSpc>
              <a:spcPct val="100000"/>
            </a:lnSpc>
            <a:spcBef>
              <a:spcPts val="0"/>
            </a:spcBef>
            <a:spcAft>
              <a:spcPts val="0"/>
            </a:spcAft>
            <a:buClrTx/>
            <a:buSzPct val="100000"/>
            <a:buFontTx/>
            <a:buAutoNum type="arabicPeriod" startAt="1"/>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Kriterien ermitteln, nach denen bewertet werden soll (max. 15).</a:t>
          </a:r>
          <a:endParaRPr b="0" baseline="0" cap="none" i="0" spc="0" strike="noStrike" sz="1100" u="none">
            <a:solidFill>
              <a:srgbClr val="000000"/>
            </a:solidFill>
            <a:uFillTx/>
            <a:latin typeface="+mn-lt"/>
            <a:ea typeface="+mn-ea"/>
            <a:cs typeface="+mn-cs"/>
            <a:sym typeface="Helvetica Neue"/>
          </a:endParaRPr>
        </a:p>
        <a:p>
          <a:pPr marL="228600" marR="0" indent="-228600" algn="l" defTabSz="457200" rtl="0" latinLnBrk="0">
            <a:lnSpc>
              <a:spcPct val="100000"/>
            </a:lnSpc>
            <a:spcBef>
              <a:spcPts val="0"/>
            </a:spcBef>
            <a:spcAft>
              <a:spcPts val="0"/>
            </a:spcAft>
            <a:buClrTx/>
            <a:buSzPct val="100000"/>
            <a:buFontTx/>
            <a:buAutoNum type="arabicPeriod" startAt="1"/>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Mindeststandards bestimmen und Auswahl der Produkte treffen (max. 4).</a:t>
          </a:r>
          <a:endParaRPr b="0" baseline="0" cap="none" i="0" spc="0" strike="noStrike" sz="1100" u="none">
            <a:solidFill>
              <a:srgbClr val="000000"/>
            </a:solidFill>
            <a:uFillTx/>
            <a:latin typeface="+mn-lt"/>
            <a:ea typeface="+mn-ea"/>
            <a:cs typeface="+mn-cs"/>
            <a:sym typeface="Helvetica Neue"/>
          </a:endParaRPr>
        </a:p>
        <a:p>
          <a:pPr marL="228600" marR="0" indent="-228600" algn="l" defTabSz="457200" rtl="0" latinLnBrk="0">
            <a:lnSpc>
              <a:spcPct val="100000"/>
            </a:lnSpc>
            <a:spcBef>
              <a:spcPts val="0"/>
            </a:spcBef>
            <a:spcAft>
              <a:spcPts val="0"/>
            </a:spcAft>
            <a:buClrTx/>
            <a:buSzPct val="100000"/>
            <a:buFontTx/>
            <a:buAutoNum type="arabicPeriod" startAt="1"/>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Kriterien gewichten z. B. mittels „Paarweisem Vergleich“ in der zweiten Tabelle. Die Kriterien werden automatisch in die zweite Tabelle eingetragen. Die blauen Felder der zweiten Tabelle werden entweder mit 0 (Null) oder 1 befüllt.</a:t>
          </a:r>
          <a:endParaRPr b="0" baseline="0" cap="none" i="0" spc="0" strike="noStrike" sz="1100" u="none">
            <a:solidFill>
              <a:srgbClr val="000000"/>
            </a:solidFill>
            <a:uFillTx/>
            <a:latin typeface="+mn-lt"/>
            <a:ea typeface="+mn-ea"/>
            <a:cs typeface="+mn-cs"/>
            <a:sym typeface="Helvetica Neue"/>
          </a:endParaRPr>
        </a:p>
        <a:p>
          <a:pPr marL="228600" marR="0" indent="-228600" algn="l" defTabSz="457200" rtl="0" latinLnBrk="0">
            <a:lnSpc>
              <a:spcPct val="100000"/>
            </a:lnSpc>
            <a:spcBef>
              <a:spcPts val="0"/>
            </a:spcBef>
            <a:spcAft>
              <a:spcPts val="0"/>
            </a:spcAft>
            <a:buClrTx/>
            <a:buSzPct val="100000"/>
            <a:buFontTx/>
            <a:buAutoNum type="arabicPeriod" startAt="1"/>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Den Kriterien nun anhand der Rangfolge prozentuale Werte zuweisen, so dass insgesamt 100 Prozent erreicht werden. Es müssen genau 100 Prozent sein, anderenfalls wird der summarische Wert der Prozentzahl rot dargestellt.</a:t>
          </a:r>
          <a:endParaRPr b="0" baseline="0" cap="none" i="0" spc="0" strike="noStrike" sz="1100" u="none">
            <a:solidFill>
              <a:srgbClr val="000000"/>
            </a:solidFill>
            <a:uFillTx/>
            <a:latin typeface="+mn-lt"/>
            <a:ea typeface="+mn-ea"/>
            <a:cs typeface="+mn-cs"/>
            <a:sym typeface="Helvetica Neue"/>
          </a:endParaRPr>
        </a:p>
        <a:p>
          <a:pPr marL="228600" marR="0" indent="-228600" algn="l" defTabSz="457200" rtl="0" latinLnBrk="0">
            <a:lnSpc>
              <a:spcPct val="100000"/>
            </a:lnSpc>
            <a:spcBef>
              <a:spcPts val="0"/>
            </a:spcBef>
            <a:spcAft>
              <a:spcPts val="0"/>
            </a:spcAft>
            <a:buClrTx/>
            <a:buSzPct val="100000"/>
            <a:buFontTx/>
            <a:buAutoNum type="arabicPeriod" startAt="1"/>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Schulnoten oder andere Abstufungen nutzen für eine Punkteverteilung in der ersten Tabelle. Kleine Zahlen sing positiv, große Zahlen bedeuten eine schlechte Bewertung. Das Beispiel ist mit Schulnoten 1-6 ausgefüllt worden.</a:t>
          </a:r>
          <a:endParaRPr b="0" baseline="0" cap="none" i="0" spc="0" strike="noStrike" sz="1100" u="none">
            <a:solidFill>
              <a:srgbClr val="000000"/>
            </a:solidFill>
            <a:uFillTx/>
            <a:latin typeface="+mn-lt"/>
            <a:ea typeface="+mn-ea"/>
            <a:cs typeface="+mn-cs"/>
            <a:sym typeface="Helvetica Neue"/>
          </a:endParaRPr>
        </a:p>
        <a:p>
          <a:pPr marL="228600" marR="0" indent="-228600" algn="l" defTabSz="457200" rtl="0" latinLnBrk="0">
            <a:lnSpc>
              <a:spcPct val="100000"/>
            </a:lnSpc>
            <a:spcBef>
              <a:spcPts val="0"/>
            </a:spcBef>
            <a:spcAft>
              <a:spcPts val="0"/>
            </a:spcAft>
            <a:buClrTx/>
            <a:buSzPct val="100000"/>
            <a:buFontTx/>
            <a:buAutoNum type="arabicPeriod" startAt="1"/>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Die Berechnung der Rangfolge erfolgt automatisch anhand der Punkteverteilung.</a:t>
          </a:r>
          <a:endParaRPr b="0" baseline="0" cap="none" i="0" spc="0" strike="noStrike" sz="1100" u="none">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endParaRPr b="0" baseline="0" cap="none" i="0" spc="0" strike="noStrike" sz="1100" u="none">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Sollten weniger Kriterien vorhanden sein, können die unteren Felder leer bleiben.</a:t>
          </a:r>
          <a:endParaRPr b="0" baseline="0" cap="none" i="0" spc="0" strike="noStrike" sz="1100" u="none">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endParaRPr b="0" baseline="0" cap="none" i="0" spc="0" strike="noStrike" sz="1100" u="none">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endParaRPr b="0" baseline="0" cap="none" i="0" spc="0" strike="noStrike" sz="1100" u="none">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b="1" baseline="0" cap="none" i="0" spc="0" strike="noStrike" sz="1100" u="none">
              <a:solidFill>
                <a:schemeClr val="accent5">
                  <a:hueOff val="-82419"/>
                  <a:satOff val="-9513"/>
                  <a:lumOff val="-16343"/>
                </a:schemeClr>
              </a:solidFill>
              <a:uFillTx/>
              <a:latin typeface="+mn-lt"/>
              <a:ea typeface="+mn-ea"/>
              <a:cs typeface="+mn-cs"/>
              <a:sym typeface="Helvetica Neue"/>
            </a:defRPr>
          </a:pPr>
          <a:r>
            <a:rPr b="1" baseline="0" cap="none" i="0" spc="0" strike="noStrike" sz="1100" u="none">
              <a:solidFill>
                <a:schemeClr val="accent5">
                  <a:hueOff val="-82419"/>
                  <a:satOff val="-9513"/>
                  <a:lumOff val="-16343"/>
                </a:schemeClr>
              </a:solidFill>
              <a:uFillTx/>
              <a:latin typeface="+mn-lt"/>
              <a:ea typeface="+mn-ea"/>
              <a:cs typeface="+mn-cs"/>
              <a:sym typeface="Helvetica Neue"/>
            </a:rPr>
            <a:t>Bedingungen: Sinuskurve, Kurzschlussfest, Überspannungsfest</a:t>
          </a:r>
        </a:p>
      </xdr:txBody>
    </xdr:sp>
    <xdr:clientData/>
  </xdr:twoCellAnchor>
</xdr:wsDr>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4.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6</v>
      </c>
    </row>
    <row r="11">
      <c r="B11" s="4"/>
      <c r="C11" t="s" s="4">
        <v>33</v>
      </c>
      <c r="D11" t="s" s="5">
        <v>34</v>
      </c>
    </row>
    <row r="12">
      <c r="B12" s="4"/>
      <c r="C12" t="s" s="4">
        <v>35</v>
      </c>
      <c r="D12" t="s" s="5">
        <v>36</v>
      </c>
    </row>
  </sheetData>
  <mergeCells count="1">
    <mergeCell ref="B3:D3"/>
  </mergeCells>
  <hyperlinks>
    <hyperlink ref="D10" location="'Blatt 1 - Nutzwertanalyse Power'!R2C1" tooltip="" display="Blatt 1 - Nutzwertanalyse Power"/>
    <hyperlink ref="D11" location="'Blatt 1 - Paarweiser Vergleich'!R2C1" tooltip="" display="Blatt 1 - Paarweiser Vergleich"/>
    <hyperlink ref="D12" location="'Blatt 1 - Zeichnungen'!R1C1" tooltip="" display="Blatt 1 - Zeichnungen"/>
  </hyperlinks>
</worksheet>
</file>

<file path=xl/worksheets/sheet2.xml><?xml version="1.0" encoding="utf-8"?>
<worksheet xmlns:r="http://schemas.openxmlformats.org/officeDocument/2006/relationships" xmlns="http://schemas.openxmlformats.org/spreadsheetml/2006/main">
  <dimension ref="A2:I20"/>
  <sheetViews>
    <sheetView workbookViewId="0" showGridLines="0" defaultGridColor="1">
      <pane topLeftCell="C3" xSplit="2" ySplit="2" activePane="bottomRight" state="frozen"/>
    </sheetView>
  </sheetViews>
  <sheetFormatPr defaultColWidth="16.3333" defaultRowHeight="19.9" customHeight="1" outlineLevelRow="0" outlineLevelCol="0"/>
  <cols>
    <col min="1" max="1" width="25.6641" style="6" customWidth="1"/>
    <col min="2" max="2" width="12.1719" style="6" customWidth="1"/>
    <col min="3" max="3" width="11.1172" style="6" customWidth="1"/>
    <col min="4" max="4" width="6.375" style="6" customWidth="1"/>
    <col min="5" max="5" width="10.1406" style="6" customWidth="1"/>
    <col min="6" max="6" width="6.76562" style="6" customWidth="1"/>
    <col min="7" max="9" width="10.1406" style="6" customWidth="1"/>
    <col min="10" max="16384" width="16.3516" style="6" customWidth="1"/>
  </cols>
  <sheetData>
    <row r="1" ht="28.65" customHeight="1">
      <c r="A1" t="s" s="7">
        <v>5</v>
      </c>
      <c r="B1" s="7"/>
      <c r="C1" s="7"/>
      <c r="D1" s="7"/>
      <c r="E1" s="7"/>
      <c r="F1" s="7"/>
      <c r="G1" s="7"/>
      <c r="H1" s="7"/>
      <c r="I1" s="7"/>
    </row>
    <row r="2" ht="20.25" customHeight="1">
      <c r="A2" t="s" s="8">
        <v>7</v>
      </c>
      <c r="B2" t="s" s="8">
        <v>8</v>
      </c>
      <c r="C2" t="s" s="8">
        <v>9</v>
      </c>
      <c r="D2" t="s" s="9">
        <v>10</v>
      </c>
      <c r="E2" s="10"/>
      <c r="F2" t="s" s="9">
        <v>11</v>
      </c>
      <c r="G2" s="10"/>
      <c r="H2" t="s" s="8">
        <v>12</v>
      </c>
      <c r="I2" s="10"/>
    </row>
    <row r="3" ht="20.25" customHeight="1">
      <c r="A3" t="s" s="11">
        <v>13</v>
      </c>
      <c r="B3" s="12">
        <f>'Blatt 1 - Paarweiser Vergleich'!I$19</f>
        <v>1</v>
      </c>
      <c r="C3" s="13">
        <v>0.1</v>
      </c>
      <c r="D3" s="14">
        <v>1</v>
      </c>
      <c r="E3" s="15">
        <f>C3*D3</f>
        <v>0.1</v>
      </c>
      <c r="F3" s="14">
        <v>1</v>
      </c>
      <c r="G3" s="15">
        <f>C3*F3</f>
        <v>0.1</v>
      </c>
      <c r="H3" s="14">
        <v>1</v>
      </c>
      <c r="I3" s="15">
        <f>C3*H3</f>
        <v>0.1</v>
      </c>
    </row>
    <row r="4" ht="20.05" customHeight="1">
      <c r="A4" t="s" s="16">
        <v>14</v>
      </c>
      <c r="B4" s="17">
        <f>'Blatt 1 - Paarweiser Vergleich'!B$19</f>
        <v>2</v>
      </c>
      <c r="C4" s="18">
        <v>0.1</v>
      </c>
      <c r="D4" s="19">
        <v>4</v>
      </c>
      <c r="E4" s="20">
        <f>C4*D4</f>
        <v>0.4</v>
      </c>
      <c r="F4" s="19">
        <v>4</v>
      </c>
      <c r="G4" s="20">
        <f>C4*F4</f>
        <v>0.4</v>
      </c>
      <c r="H4" s="19">
        <v>4</v>
      </c>
      <c r="I4" s="20">
        <f>C4*H4</f>
        <v>0.4</v>
      </c>
    </row>
    <row r="5" ht="20.05" customHeight="1">
      <c r="A5" t="s" s="16">
        <v>15</v>
      </c>
      <c r="B5" s="17">
        <f>'Blatt 1 - Paarweiser Vergleich'!C$19</f>
        <v>3</v>
      </c>
      <c r="C5" s="18">
        <v>0.1</v>
      </c>
      <c r="D5" s="19">
        <v>1</v>
      </c>
      <c r="E5" s="20">
        <f>C5*D5</f>
        <v>0.1</v>
      </c>
      <c r="F5" s="19">
        <v>1</v>
      </c>
      <c r="G5" s="20">
        <f>C5*F5</f>
        <v>0.1</v>
      </c>
      <c r="H5" s="19">
        <v>1</v>
      </c>
      <c r="I5" s="20">
        <f>C5*H5</f>
        <v>0.1</v>
      </c>
    </row>
    <row r="6" ht="20.05" customHeight="1">
      <c r="A6" t="s" s="16">
        <v>16</v>
      </c>
      <c r="B6" s="17">
        <f>'Blatt 1 - Paarweiser Vergleich'!H$19</f>
        <v>3</v>
      </c>
      <c r="C6" s="18">
        <v>0.1</v>
      </c>
      <c r="D6" s="19">
        <v>3</v>
      </c>
      <c r="E6" s="20">
        <f>C6*D6</f>
        <v>0.3</v>
      </c>
      <c r="F6" s="19">
        <v>1</v>
      </c>
      <c r="G6" s="20">
        <f>C6*F6</f>
        <v>0.1</v>
      </c>
      <c r="H6" s="19">
        <v>1</v>
      </c>
      <c r="I6" s="20">
        <f>C6*H6</f>
        <v>0.1</v>
      </c>
    </row>
    <row r="7" ht="20.05" customHeight="1">
      <c r="A7" t="s" s="16">
        <v>17</v>
      </c>
      <c r="B7" s="17">
        <f>'Blatt 1 - Paarweiser Vergleich'!J$19</f>
        <v>5</v>
      </c>
      <c r="C7" s="21">
        <v>0.08</v>
      </c>
      <c r="D7" s="19">
        <v>6</v>
      </c>
      <c r="E7" s="20">
        <f>C7*D7</f>
        <v>0.48</v>
      </c>
      <c r="F7" s="19">
        <v>2</v>
      </c>
      <c r="G7" s="20">
        <f>C7*F7</f>
        <v>0.16</v>
      </c>
      <c r="H7" s="19">
        <v>2</v>
      </c>
      <c r="I7" s="20">
        <f>C7*H7</f>
        <v>0.16</v>
      </c>
    </row>
    <row r="8" ht="20.05" customHeight="1">
      <c r="A8" t="s" s="16">
        <v>18</v>
      </c>
      <c r="B8" s="17">
        <f>'Blatt 1 - Paarweiser Vergleich'!E$19</f>
        <v>6</v>
      </c>
      <c r="C8" s="21">
        <v>0.08</v>
      </c>
      <c r="D8" s="19">
        <v>3</v>
      </c>
      <c r="E8" s="20">
        <f>C8*D8</f>
        <v>0.24</v>
      </c>
      <c r="F8" s="19">
        <v>2</v>
      </c>
      <c r="G8" s="20">
        <f>C8*F8</f>
        <v>0.16</v>
      </c>
      <c r="H8" s="19">
        <v>2</v>
      </c>
      <c r="I8" s="20">
        <f>C8*H8</f>
        <v>0.16</v>
      </c>
    </row>
    <row r="9" ht="20.05" customHeight="1">
      <c r="A9" t="s" s="16">
        <v>19</v>
      </c>
      <c r="B9" s="17">
        <f>'Blatt 1 - Paarweiser Vergleich'!F$19</f>
        <v>6</v>
      </c>
      <c r="C9" s="21">
        <v>0.06</v>
      </c>
      <c r="D9" s="19">
        <v>6</v>
      </c>
      <c r="E9" s="20">
        <f>C9*D9</f>
        <v>0.36</v>
      </c>
      <c r="F9" s="19">
        <v>1</v>
      </c>
      <c r="G9" s="20">
        <f>C9*F9</f>
        <v>0.06</v>
      </c>
      <c r="H9" s="19">
        <v>3</v>
      </c>
      <c r="I9" s="20">
        <f>C9*H9</f>
        <v>0.18</v>
      </c>
    </row>
    <row r="10" ht="20.05" customHeight="1">
      <c r="A10" t="s" s="16">
        <v>20</v>
      </c>
      <c r="B10" s="17">
        <f>'Blatt 1 - Paarweiser Vergleich'!K$19</f>
        <v>8</v>
      </c>
      <c r="C10" s="21">
        <v>0.06</v>
      </c>
      <c r="D10" s="19">
        <v>4</v>
      </c>
      <c r="E10" s="20">
        <f>C10*D10</f>
        <v>0.24</v>
      </c>
      <c r="F10" s="19">
        <v>1</v>
      </c>
      <c r="G10" s="20">
        <f>C10*F10</f>
        <v>0.06</v>
      </c>
      <c r="H10" s="19">
        <v>1</v>
      </c>
      <c r="I10" s="20">
        <f>C10*H10</f>
        <v>0.06</v>
      </c>
    </row>
    <row r="11" ht="20.05" customHeight="1">
      <c r="A11" t="s" s="16">
        <v>21</v>
      </c>
      <c r="B11" s="17">
        <f>'Blatt 1 - Paarweiser Vergleich'!O$19</f>
        <v>8</v>
      </c>
      <c r="C11" s="21">
        <v>0.06</v>
      </c>
      <c r="D11" s="19">
        <v>3</v>
      </c>
      <c r="E11" s="20">
        <f>C11*D11</f>
        <v>0.18</v>
      </c>
      <c r="F11" s="19">
        <v>2</v>
      </c>
      <c r="G11" s="20">
        <f>C11*F11</f>
        <v>0.12</v>
      </c>
      <c r="H11" s="19">
        <v>2</v>
      </c>
      <c r="I11" s="20">
        <f>C11*H11</f>
        <v>0.12</v>
      </c>
    </row>
    <row r="12" ht="20.05" customHeight="1">
      <c r="A12" t="s" s="16">
        <v>22</v>
      </c>
      <c r="B12" s="17">
        <f>'Blatt 1 - Paarweiser Vergleich'!M$19</f>
        <v>10</v>
      </c>
      <c r="C12" s="21">
        <v>0.06</v>
      </c>
      <c r="D12" s="19">
        <v>1</v>
      </c>
      <c r="E12" s="20">
        <f>C12*D12</f>
        <v>0.06</v>
      </c>
      <c r="F12" s="19">
        <v>3</v>
      </c>
      <c r="G12" s="20">
        <f>C12*F12</f>
        <v>0.18</v>
      </c>
      <c r="H12" s="19">
        <v>4</v>
      </c>
      <c r="I12" s="20">
        <f>C12*H12</f>
        <v>0.24</v>
      </c>
    </row>
    <row r="13" ht="20.05" customHeight="1">
      <c r="A13" t="s" s="16">
        <v>23</v>
      </c>
      <c r="B13" s="17">
        <f>'Blatt 1 - Paarweiser Vergleich'!N$19</f>
        <v>10</v>
      </c>
      <c r="C13" s="21">
        <v>0.06</v>
      </c>
      <c r="D13" s="19">
        <v>1</v>
      </c>
      <c r="E13" s="20">
        <f>C13*D13</f>
        <v>0.06</v>
      </c>
      <c r="F13" s="19">
        <v>2</v>
      </c>
      <c r="G13" s="20">
        <f>C13*F13</f>
        <v>0.12</v>
      </c>
      <c r="H13" s="19">
        <v>2</v>
      </c>
      <c r="I13" s="20">
        <f>C13*H13</f>
        <v>0.12</v>
      </c>
    </row>
    <row r="14" ht="20.05" customHeight="1">
      <c r="A14" t="s" s="16">
        <v>24</v>
      </c>
      <c r="B14" s="17">
        <f>'Blatt 1 - Paarweiser Vergleich'!D$19</f>
        <v>12</v>
      </c>
      <c r="C14" s="21">
        <v>0.06</v>
      </c>
      <c r="D14" s="19">
        <v>1</v>
      </c>
      <c r="E14" s="20">
        <f>C14*D14</f>
        <v>0.06</v>
      </c>
      <c r="F14" s="19">
        <v>2</v>
      </c>
      <c r="G14" s="20">
        <f>C14*F14</f>
        <v>0.12</v>
      </c>
      <c r="H14" s="19">
        <v>2</v>
      </c>
      <c r="I14" s="20">
        <f>C14*H14</f>
        <v>0.12</v>
      </c>
    </row>
    <row r="15" ht="20.05" customHeight="1">
      <c r="A15" t="s" s="16">
        <v>25</v>
      </c>
      <c r="B15" s="17">
        <f>'Blatt 1 - Paarweiser Vergleich'!G$19</f>
        <v>12</v>
      </c>
      <c r="C15" s="21">
        <v>0.04</v>
      </c>
      <c r="D15" s="19">
        <v>1</v>
      </c>
      <c r="E15" s="20">
        <f>C15*D15</f>
        <v>0.04</v>
      </c>
      <c r="F15" s="19">
        <v>3</v>
      </c>
      <c r="G15" s="20">
        <f>C15*F15</f>
        <v>0.12</v>
      </c>
      <c r="H15" s="19">
        <v>4</v>
      </c>
      <c r="I15" s="20">
        <f>C15*H15</f>
        <v>0.16</v>
      </c>
    </row>
    <row r="16" ht="20.05" customHeight="1">
      <c r="A16" t="s" s="16">
        <v>26</v>
      </c>
      <c r="B16" s="17">
        <f>'Blatt 1 - Paarweiser Vergleich'!L$19</f>
        <v>12</v>
      </c>
      <c r="C16" s="21">
        <v>0.02</v>
      </c>
      <c r="D16" s="19">
        <v>1</v>
      </c>
      <c r="E16" s="20">
        <f>C16*D16</f>
        <v>0.02</v>
      </c>
      <c r="F16" s="19">
        <v>3</v>
      </c>
      <c r="G16" s="20">
        <f>C16*F16</f>
        <v>0.06</v>
      </c>
      <c r="H16" s="19">
        <v>5</v>
      </c>
      <c r="I16" s="20">
        <f>C16*H16</f>
        <v>0.1</v>
      </c>
    </row>
    <row r="17" ht="20.05" customHeight="1">
      <c r="A17" t="s" s="16">
        <v>27</v>
      </c>
      <c r="B17" s="17">
        <f>'Blatt 1 - Paarweiser Vergleich'!P$19</f>
        <v>15</v>
      </c>
      <c r="C17" s="21">
        <v>0.02</v>
      </c>
      <c r="D17" s="19">
        <v>2</v>
      </c>
      <c r="E17" s="20">
        <f>C17*D17</f>
        <v>0.04</v>
      </c>
      <c r="F17" s="19">
        <v>3</v>
      </c>
      <c r="G17" s="20">
        <f>C17*F17</f>
        <v>0.06</v>
      </c>
      <c r="H17" s="19">
        <v>3</v>
      </c>
      <c r="I17" s="20">
        <f>C17*H17</f>
        <v>0.06</v>
      </c>
    </row>
    <row r="18" ht="20.05" customHeight="1">
      <c r="A18" s="22"/>
      <c r="B18" t="s" s="23">
        <v>28</v>
      </c>
      <c r="C18" t="s" s="24">
        <v>29</v>
      </c>
      <c r="D18" t="s" s="25">
        <v>30</v>
      </c>
      <c r="E18" t="s" s="25">
        <v>31</v>
      </c>
      <c r="F18" t="s" s="25">
        <v>30</v>
      </c>
      <c r="G18" t="s" s="25">
        <v>31</v>
      </c>
      <c r="H18" t="s" s="25">
        <v>30</v>
      </c>
      <c r="I18" t="s" s="25">
        <v>31</v>
      </c>
    </row>
    <row r="19" ht="20.05" customHeight="1">
      <c r="A19" t="s" s="25">
        <v>32</v>
      </c>
      <c r="B19" s="26"/>
      <c r="C19" s="27">
        <f>SUM(C3:C18)</f>
        <v>1</v>
      </c>
      <c r="D19" s="28"/>
      <c r="E19" s="20">
        <f>SUM(E3:E18)</f>
        <v>2.68</v>
      </c>
      <c r="F19" s="28"/>
      <c r="G19" s="20">
        <f>SUM(G3:G18)</f>
        <v>1.92</v>
      </c>
      <c r="H19" s="28"/>
      <c r="I19" s="20">
        <f>SUM(I3:I18)</f>
        <v>2.18</v>
      </c>
    </row>
    <row r="20" ht="20.05" customHeight="1">
      <c r="A20" t="s" s="25">
        <v>8</v>
      </c>
      <c r="B20" s="26"/>
      <c r="C20" s="29"/>
      <c r="D20" s="28"/>
      <c r="E20" s="30">
        <f>RANK(E19,E19:I19,1)</f>
        <v>3</v>
      </c>
      <c r="F20" s="28"/>
      <c r="G20" s="30">
        <f>RANK(G19,E19:I19,1)</f>
        <v>1</v>
      </c>
      <c r="H20" s="28"/>
      <c r="I20" s="30">
        <f>RANK(I19,E19:I19,1)</f>
        <v>2</v>
      </c>
    </row>
  </sheetData>
  <mergeCells count="1">
    <mergeCell ref="A1:I1"/>
  </mergeCells>
  <conditionalFormatting sqref="C19">
    <cfRule type="cellIs" dxfId="0" priority="1" operator="notEqual" stopIfTrue="1">
      <formula>1</formula>
    </cfRule>
    <cfRule type="cellIs" dxfId="1" priority="2" operator="equal" stopIfTrue="1">
      <formula>1</formula>
    </cfRule>
  </conditionalFormatting>
  <conditionalFormatting sqref="E20 G20 I20">
    <cfRule type="cellIs" dxfId="2" priority="1" operator="equal" stopIfTrue="1">
      <formula>1</formula>
    </cfRule>
  </conditionalFormatting>
  <pageMargins left="0.5" right="0.5" top="0.75" bottom="0.75" header="0.277778" footer="0.277778"/>
  <pageSetup firstPageNumber="1" fitToHeight="1" fitToWidth="1" scale="51"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2:P19"/>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 width="20.6562" style="31" customWidth="1"/>
    <col min="2" max="7" width="8.28906" style="31" customWidth="1"/>
    <col min="8" max="8" width="9.32031" style="31" customWidth="1"/>
    <col min="9" max="10" width="8.28906" style="31" customWidth="1"/>
    <col min="11" max="11" width="9.41406" style="31" customWidth="1"/>
    <col min="12" max="15" width="8.28906" style="31" customWidth="1"/>
    <col min="16" max="16" width="10.1719" style="31" customWidth="1"/>
    <col min="17" max="16384" width="16.3516" style="31" customWidth="1"/>
  </cols>
  <sheetData>
    <row r="1" ht="28.65" customHeight="1">
      <c r="A1" t="s" s="7">
        <v>33</v>
      </c>
      <c r="B1" s="7"/>
      <c r="C1" s="7"/>
      <c r="D1" s="7"/>
      <c r="E1" s="7"/>
      <c r="F1" s="7"/>
      <c r="G1" s="7"/>
      <c r="H1" s="7"/>
      <c r="I1" s="7"/>
      <c r="J1" s="7"/>
      <c r="K1" s="7"/>
      <c r="L1" s="7"/>
      <c r="M1" s="7"/>
      <c r="N1" s="7"/>
      <c r="O1" s="7"/>
      <c r="P1" s="7"/>
    </row>
    <row r="2" ht="28.3" customHeight="1">
      <c r="A2" t="s" s="8">
        <v>7</v>
      </c>
      <c r="B2" t="s" s="32">
        <f>$A3</f>
        <v>14</v>
      </c>
      <c r="C2" t="s" s="33">
        <f>$A4</f>
        <v>15</v>
      </c>
      <c r="D2" t="s" s="33">
        <f>$A5</f>
        <v>16</v>
      </c>
      <c r="E2" t="s" s="33">
        <f>$A6</f>
        <v>17</v>
      </c>
      <c r="F2" t="s" s="33">
        <f>$A7</f>
        <v>18</v>
      </c>
      <c r="G2" t="s" s="33">
        <f>$A8</f>
        <v>19</v>
      </c>
      <c r="H2" t="s" s="33">
        <f>$A9</f>
        <v>20</v>
      </c>
      <c r="I2" t="s" s="33">
        <f>$A10</f>
        <v>21</v>
      </c>
      <c r="J2" t="s" s="33">
        <f>$A11</f>
        <v>22</v>
      </c>
      <c r="K2" t="s" s="33">
        <f>$A12</f>
        <v>23</v>
      </c>
      <c r="L2" t="s" s="33">
        <f>$A13</f>
        <v>24</v>
      </c>
      <c r="M2" t="s" s="33">
        <f>$A14</f>
        <v>25</v>
      </c>
      <c r="N2" t="s" s="33">
        <f>$A15</f>
        <v>26</v>
      </c>
      <c r="O2" t="s" s="33">
        <f>$A16</f>
        <v>27</v>
      </c>
      <c r="P2" s="34">
        <f>$A17</f>
        <v>0</v>
      </c>
    </row>
    <row r="3" ht="20.45" customHeight="1">
      <c r="A3" t="s" s="35">
        <f>'Blatt 1 - Nutzwertanalyse Power'!$A4</f>
        <v>14</v>
      </c>
      <c r="B3" s="36"/>
      <c r="C3" s="37">
        <f>IF(B4=1,0,1)</f>
        <v>0</v>
      </c>
      <c r="D3" s="38">
        <f>IF(B5=1,0,1)</f>
        <v>0</v>
      </c>
      <c r="E3" s="38">
        <f>IF(B6=1,0,1)</f>
        <v>0</v>
      </c>
      <c r="F3" s="38">
        <f>IF(B7=1,0,1)</f>
        <v>0</v>
      </c>
      <c r="G3" s="38">
        <f>IF(B8=1,0,1)</f>
        <v>0</v>
      </c>
      <c r="H3" s="38">
        <f>IF(B9=1,0,1)</f>
        <v>0</v>
      </c>
      <c r="I3" s="38">
        <f>IF(B10=1,0,1)</f>
        <v>1</v>
      </c>
      <c r="J3" s="38">
        <f>IF(B11=1,0,1)</f>
        <v>1</v>
      </c>
      <c r="K3" s="38">
        <f>IF(B12=1,0,1)</f>
        <v>0</v>
      </c>
      <c r="L3" s="38">
        <f>IF(B13=1,0,1)</f>
        <v>0</v>
      </c>
      <c r="M3" s="38">
        <f>IF(B14=1,0,1)</f>
        <v>0</v>
      </c>
      <c r="N3" s="38">
        <f>IF(B15=1,0,1)</f>
        <v>0</v>
      </c>
      <c r="O3" s="38">
        <f>IF(B16=1,0,1)</f>
        <v>0</v>
      </c>
      <c r="P3" s="38">
        <f>IF(B17=1,0,1)</f>
        <v>0</v>
      </c>
    </row>
    <row r="4" ht="25.3" customHeight="1">
      <c r="A4" t="s" s="23">
        <f>'Blatt 1 - Nutzwertanalyse Power'!$A5</f>
        <v>15</v>
      </c>
      <c r="B4" s="39">
        <v>1</v>
      </c>
      <c r="C4" s="36"/>
      <c r="D4" s="40">
        <f>IF($C5=1,0,1)</f>
        <v>0</v>
      </c>
      <c r="E4" s="41">
        <f>IF($C6=1,0,1)</f>
        <v>0</v>
      </c>
      <c r="F4" s="41">
        <f>IF($C$7=1,0,1)</f>
        <v>0</v>
      </c>
      <c r="G4" s="41">
        <f>IF($C8=1,0,1)</f>
        <v>0</v>
      </c>
      <c r="H4" s="41">
        <f>IF($C9=1,0,1)</f>
        <v>0</v>
      </c>
      <c r="I4" s="41">
        <f>IF($C10=1,0,1)</f>
        <v>1</v>
      </c>
      <c r="J4" s="41">
        <f>IF($C11=1,0,1)</f>
        <v>1</v>
      </c>
      <c r="K4" s="41">
        <f>IF($C12=1,0,1)</f>
        <v>0</v>
      </c>
      <c r="L4" s="41">
        <f>IF($C13=1,0,1)</f>
        <v>0</v>
      </c>
      <c r="M4" s="41">
        <f>IF($C14=1,0,1)</f>
        <v>0</v>
      </c>
      <c r="N4" s="41">
        <f>IF($C15=1,0,1)</f>
        <v>0</v>
      </c>
      <c r="O4" s="41">
        <f>IF($C16=1,0,1)</f>
        <v>0</v>
      </c>
      <c r="P4" s="41">
        <f>IF($C17=1,0,1)</f>
        <v>0</v>
      </c>
    </row>
    <row r="5" ht="20.45" customHeight="1">
      <c r="A5" t="s" s="23">
        <f>'Blatt 1 - Nutzwertanalyse Power'!$A6</f>
        <v>16</v>
      </c>
      <c r="B5" s="42">
        <v>1</v>
      </c>
      <c r="C5" s="43">
        <v>1</v>
      </c>
      <c r="D5" s="36"/>
      <c r="E5" s="40">
        <f>IF($D6=1,0,1)</f>
        <v>1</v>
      </c>
      <c r="F5" s="41">
        <f>IF($D7=1,0,1)</f>
        <v>0</v>
      </c>
      <c r="G5" s="41">
        <f>IF($D8=1,0,1)</f>
        <v>1</v>
      </c>
      <c r="H5" s="41">
        <f>IF($D9=1,0,1)</f>
        <v>1</v>
      </c>
      <c r="I5" s="41">
        <f>IF($D10=1,0,1)</f>
        <v>1</v>
      </c>
      <c r="J5" s="41">
        <f>IF($D11=1,0,1)</f>
        <v>1</v>
      </c>
      <c r="K5" s="41">
        <f>IF($D12=1,0,1)</f>
        <v>1</v>
      </c>
      <c r="L5" s="41">
        <f>IF($D13=1,0,1)</f>
        <v>1</v>
      </c>
      <c r="M5" s="41">
        <f>IF($D14=1,0,1)</f>
        <v>1</v>
      </c>
      <c r="N5" s="41">
        <f>IF($D15=1,0,1)</f>
        <v>0</v>
      </c>
      <c r="O5" s="41">
        <f>IF($D16=1,0,1)</f>
        <v>1</v>
      </c>
      <c r="P5" s="41">
        <f>IF($D17=1,0,1)</f>
        <v>0</v>
      </c>
    </row>
    <row r="6" ht="25.3" customHeight="1">
      <c r="A6" t="s" s="23">
        <f>'Blatt 1 - Nutzwertanalyse Power'!$A7</f>
        <v>17</v>
      </c>
      <c r="B6" s="42">
        <v>1</v>
      </c>
      <c r="C6" s="19">
        <v>1</v>
      </c>
      <c r="D6" s="43">
        <v>0</v>
      </c>
      <c r="E6" s="36"/>
      <c r="F6" s="40">
        <f>IF($E7=1,0,1)</f>
        <v>1</v>
      </c>
      <c r="G6" s="41">
        <f>IF($E8=1,0,1)</f>
        <v>0</v>
      </c>
      <c r="H6" s="41">
        <f>IF($E9=1,0,1)</f>
        <v>1</v>
      </c>
      <c r="I6" s="41">
        <f>IF($E10=1,0,1)</f>
        <v>1</v>
      </c>
      <c r="J6" s="41">
        <f>IF($E11=1,0,1)</f>
        <v>0</v>
      </c>
      <c r="K6" s="41">
        <f>IF($E12=1,0,1)</f>
        <v>0</v>
      </c>
      <c r="L6" s="41">
        <f>IF($E13=1,0,1)</f>
        <v>0</v>
      </c>
      <c r="M6" s="41">
        <f>IF($E14=1,0,1)</f>
        <v>0</v>
      </c>
      <c r="N6" s="41">
        <f>IF($E15=1,0,1)</f>
        <v>0</v>
      </c>
      <c r="O6" s="41">
        <f>IF($E16=1,0,1)</f>
        <v>0</v>
      </c>
      <c r="P6" s="41">
        <f>IF($E17=1,0,1)</f>
        <v>0</v>
      </c>
    </row>
    <row r="7" ht="25.3" customHeight="1">
      <c r="A7" t="s" s="23">
        <f>'Blatt 1 - Nutzwertanalyse Power'!$A8</f>
        <v>18</v>
      </c>
      <c r="B7" s="42">
        <v>1</v>
      </c>
      <c r="C7" s="19">
        <v>1</v>
      </c>
      <c r="D7" s="19">
        <v>1</v>
      </c>
      <c r="E7" s="43">
        <v>0</v>
      </c>
      <c r="F7" s="36"/>
      <c r="G7" s="40">
        <f>IF($F8=1,0,1)</f>
        <v>0</v>
      </c>
      <c r="H7" s="41">
        <f>IF($F9=1,0,1)</f>
        <v>1</v>
      </c>
      <c r="I7" s="41">
        <f>IF($F10=1,0,1)</f>
        <v>1</v>
      </c>
      <c r="J7" s="41">
        <f>IF($F11=1,0,1)</f>
        <v>0</v>
      </c>
      <c r="K7" s="41">
        <f>IF($F12=1,0,1)</f>
        <v>0</v>
      </c>
      <c r="L7" s="41">
        <f>IF($F13=1,0,1)</f>
        <v>0</v>
      </c>
      <c r="M7" s="41">
        <f>IF($F14=1,0,1)</f>
        <v>0</v>
      </c>
      <c r="N7" s="41">
        <f>IF($F15=1,0,1)</f>
        <v>0</v>
      </c>
      <c r="O7" s="41">
        <f>IF($F16=1,0,1)</f>
        <v>0</v>
      </c>
      <c r="P7" s="41">
        <f>IF($F17=1,0,1)</f>
        <v>0</v>
      </c>
    </row>
    <row r="8" ht="25.3" customHeight="1">
      <c r="A8" t="s" s="23">
        <f>'Blatt 1 - Nutzwertanalyse Power'!$A9</f>
        <v>19</v>
      </c>
      <c r="B8" s="42">
        <v>1</v>
      </c>
      <c r="C8" s="19">
        <v>1</v>
      </c>
      <c r="D8" s="19">
        <v>0</v>
      </c>
      <c r="E8" s="19">
        <v>1</v>
      </c>
      <c r="F8" s="43">
        <v>1</v>
      </c>
      <c r="G8" s="36"/>
      <c r="H8" s="40">
        <f>IF($G9=1,0,1)</f>
        <v>1</v>
      </c>
      <c r="I8" s="41">
        <f>IF($G10=1,0,1)</f>
        <v>1</v>
      </c>
      <c r="J8" s="41">
        <f>IF($G11=1,0,1)</f>
        <v>1</v>
      </c>
      <c r="K8" s="41">
        <f>IF($G12=1,0,1)</f>
        <v>0</v>
      </c>
      <c r="L8" s="41">
        <f>IF($G13=1,0,1)</f>
        <v>1</v>
      </c>
      <c r="M8" s="41">
        <f>IF($G14=1,0,1)</f>
        <v>1</v>
      </c>
      <c r="N8" s="41">
        <f>IF($G15=1,0,1)</f>
        <v>1</v>
      </c>
      <c r="O8" s="41">
        <f>IF($G16=1,0,1)</f>
        <v>1</v>
      </c>
      <c r="P8" s="41">
        <f>IF($G17=1,0,1)</f>
        <v>0</v>
      </c>
    </row>
    <row r="9" ht="25.3" customHeight="1">
      <c r="A9" t="s" s="23">
        <f>'Blatt 1 - Nutzwertanalyse Power'!$A10</f>
        <v>20</v>
      </c>
      <c r="B9" s="42">
        <v>1</v>
      </c>
      <c r="C9" s="19">
        <v>1</v>
      </c>
      <c r="D9" s="19">
        <v>0</v>
      </c>
      <c r="E9" s="19">
        <v>0</v>
      </c>
      <c r="F9" s="19">
        <v>0</v>
      </c>
      <c r="G9" s="43">
        <v>0</v>
      </c>
      <c r="H9" s="36"/>
      <c r="I9" s="40">
        <f>IF($H10=1,0,1)</f>
        <v>1</v>
      </c>
      <c r="J9" s="41">
        <f>IF($H11=1,0,1)</f>
        <v>0</v>
      </c>
      <c r="K9" s="41">
        <f>IF($H12=1,0,1)</f>
        <v>0</v>
      </c>
      <c r="L9" s="41">
        <f>IF($H13=1,0,1)</f>
        <v>0</v>
      </c>
      <c r="M9" s="41">
        <f>IF($H14=1,0,1)</f>
        <v>0</v>
      </c>
      <c r="N9" s="41">
        <f>IF($H15=1,0,1)</f>
        <v>0</v>
      </c>
      <c r="O9" s="41">
        <f>IF($H16=1,0,1)</f>
        <v>0</v>
      </c>
      <c r="P9" s="41">
        <f>IF($H17=1,0,1)</f>
        <v>0</v>
      </c>
    </row>
    <row r="10" ht="25.3" customHeight="1">
      <c r="A10" t="s" s="23">
        <f>'Blatt 1 - Nutzwertanalyse Power'!$A11</f>
        <v>21</v>
      </c>
      <c r="B10" s="42">
        <v>0</v>
      </c>
      <c r="C10" s="19">
        <v>0</v>
      </c>
      <c r="D10" s="19">
        <v>0</v>
      </c>
      <c r="E10" s="19">
        <v>0</v>
      </c>
      <c r="F10" s="19">
        <v>0</v>
      </c>
      <c r="G10" s="19">
        <v>0</v>
      </c>
      <c r="H10" s="43">
        <v>0</v>
      </c>
      <c r="I10" s="36"/>
      <c r="J10" s="40">
        <f>IF($I11=1,0,1)</f>
        <v>0</v>
      </c>
      <c r="K10" s="41">
        <f>IF($I12=1,0,1)</f>
        <v>0</v>
      </c>
      <c r="L10" s="41">
        <f>IF($I13=1,0,1)</f>
        <v>0</v>
      </c>
      <c r="M10" s="41">
        <f>IF($I14=1,0,1)</f>
        <v>0</v>
      </c>
      <c r="N10" s="41">
        <f>IF($I15=1,0,1)</f>
        <v>0</v>
      </c>
      <c r="O10" s="41">
        <f>IF($I16=1,0,1)</f>
        <v>0</v>
      </c>
      <c r="P10" s="41">
        <f>IF($I17=1,0,1)</f>
        <v>0</v>
      </c>
    </row>
    <row r="11" ht="20.45" customHeight="1">
      <c r="A11" t="s" s="23">
        <f>'Blatt 1 - Nutzwertanalyse Power'!$A12</f>
        <v>22</v>
      </c>
      <c r="B11" s="42">
        <v>0</v>
      </c>
      <c r="C11" s="19">
        <v>0</v>
      </c>
      <c r="D11" s="19">
        <v>0</v>
      </c>
      <c r="E11" s="19">
        <v>1</v>
      </c>
      <c r="F11" s="19">
        <v>1</v>
      </c>
      <c r="G11" s="19">
        <v>0</v>
      </c>
      <c r="H11" s="19">
        <v>1</v>
      </c>
      <c r="I11" s="43">
        <v>1</v>
      </c>
      <c r="J11" s="36"/>
      <c r="K11" s="40">
        <f>IF($J12=1,0,1)</f>
        <v>0</v>
      </c>
      <c r="L11" s="41">
        <f>IF($J13=1,0,1)</f>
        <v>0</v>
      </c>
      <c r="M11" s="41">
        <f>IF($J14=1,0,1)</f>
        <v>0</v>
      </c>
      <c r="N11" s="41">
        <f>IF($J15=1,0,1)</f>
        <v>0</v>
      </c>
      <c r="O11" s="41">
        <f>IF($J16=1,0,1)</f>
        <v>0</v>
      </c>
      <c r="P11" s="41">
        <f>IF($J17=1,0,1)</f>
        <v>0</v>
      </c>
    </row>
    <row r="12" ht="25.3" customHeight="1">
      <c r="A12" t="s" s="23">
        <f>'Blatt 1 - Nutzwertanalyse Power'!$A13</f>
        <v>23</v>
      </c>
      <c r="B12" s="42">
        <v>1</v>
      </c>
      <c r="C12" s="19">
        <v>1</v>
      </c>
      <c r="D12" s="19">
        <v>0</v>
      </c>
      <c r="E12" s="19">
        <v>1</v>
      </c>
      <c r="F12" s="19">
        <v>1</v>
      </c>
      <c r="G12" s="19">
        <v>1</v>
      </c>
      <c r="H12" s="19">
        <v>1</v>
      </c>
      <c r="I12" s="19">
        <v>1</v>
      </c>
      <c r="J12" s="43">
        <v>1</v>
      </c>
      <c r="K12" s="36"/>
      <c r="L12" s="40">
        <f>IF($K13=1,0,1)</f>
        <v>0</v>
      </c>
      <c r="M12" s="41">
        <f>IF($K14=1,0,1)</f>
        <v>0</v>
      </c>
      <c r="N12" s="41">
        <f>IF($K15=1,0,1)</f>
        <v>0</v>
      </c>
      <c r="O12" s="41">
        <f>IF($K16=1,0,1)</f>
        <v>0</v>
      </c>
      <c r="P12" s="41">
        <f>IF($K17=1,0,1)</f>
        <v>0</v>
      </c>
    </row>
    <row r="13" ht="25.3" customHeight="1">
      <c r="A13" t="s" s="23">
        <f>'Blatt 1 - Nutzwertanalyse Power'!$A14</f>
        <v>24</v>
      </c>
      <c r="B13" s="42">
        <v>1</v>
      </c>
      <c r="C13" s="19">
        <v>1</v>
      </c>
      <c r="D13" s="19">
        <v>0</v>
      </c>
      <c r="E13" s="19">
        <v>1</v>
      </c>
      <c r="F13" s="19">
        <v>1</v>
      </c>
      <c r="G13" s="19">
        <v>0</v>
      </c>
      <c r="H13" s="19">
        <v>1</v>
      </c>
      <c r="I13" s="19">
        <v>1</v>
      </c>
      <c r="J13" s="19">
        <v>1</v>
      </c>
      <c r="K13" s="43">
        <v>1</v>
      </c>
      <c r="L13" s="36"/>
      <c r="M13" s="40">
        <f>IF($L14=1,0,1)</f>
        <v>1</v>
      </c>
      <c r="N13" s="41">
        <f>IF($L15=1,0,1)</f>
        <v>1</v>
      </c>
      <c r="O13" s="41">
        <f>IF($L16=1,0,1)</f>
        <v>1</v>
      </c>
      <c r="P13" s="41">
        <f>IF($L17=1,0,1)</f>
        <v>0</v>
      </c>
    </row>
    <row r="14" ht="25.3" customHeight="1">
      <c r="A14" t="s" s="23">
        <f>'Blatt 1 - Nutzwertanalyse Power'!$A15</f>
        <v>25</v>
      </c>
      <c r="B14" s="42">
        <v>1</v>
      </c>
      <c r="C14" s="19">
        <v>1</v>
      </c>
      <c r="D14" s="19">
        <v>0</v>
      </c>
      <c r="E14" s="19">
        <v>1</v>
      </c>
      <c r="F14" s="19">
        <v>1</v>
      </c>
      <c r="G14" s="19">
        <v>0</v>
      </c>
      <c r="H14" s="19">
        <v>1</v>
      </c>
      <c r="I14" s="19">
        <v>1</v>
      </c>
      <c r="J14" s="19">
        <v>1</v>
      </c>
      <c r="K14" s="19">
        <v>1</v>
      </c>
      <c r="L14" s="43">
        <v>0</v>
      </c>
      <c r="M14" s="36"/>
      <c r="N14" s="40">
        <f>IF($M15=1,0,1)</f>
        <v>1</v>
      </c>
      <c r="O14" s="41">
        <f>IF($M16=1,0,1)</f>
        <v>1</v>
      </c>
      <c r="P14" s="41">
        <f>IF($M17=1,0,1)</f>
        <v>0</v>
      </c>
    </row>
    <row r="15" ht="25.3" customHeight="1">
      <c r="A15" t="s" s="23">
        <f>'Blatt 1 - Nutzwertanalyse Power'!$A16</f>
        <v>26</v>
      </c>
      <c r="B15" s="42">
        <v>1</v>
      </c>
      <c r="C15" s="19">
        <v>1</v>
      </c>
      <c r="D15" s="19">
        <v>1</v>
      </c>
      <c r="E15" s="19">
        <v>1</v>
      </c>
      <c r="F15" s="19">
        <v>1</v>
      </c>
      <c r="G15" s="19">
        <v>0</v>
      </c>
      <c r="H15" s="19">
        <v>1</v>
      </c>
      <c r="I15" s="19">
        <v>1</v>
      </c>
      <c r="J15" s="19">
        <v>1</v>
      </c>
      <c r="K15" s="19">
        <v>1</v>
      </c>
      <c r="L15" s="19">
        <v>0</v>
      </c>
      <c r="M15" s="43">
        <v>0</v>
      </c>
      <c r="N15" s="36"/>
      <c r="O15" s="40">
        <f>IF($N16=1,0,1)</f>
        <v>1</v>
      </c>
      <c r="P15" s="41">
        <f>IF($N17=1,0,1)</f>
        <v>0</v>
      </c>
    </row>
    <row r="16" ht="20.45" customHeight="1">
      <c r="A16" t="s" s="23">
        <f>'Blatt 1 - Nutzwertanalyse Power'!$A17</f>
        <v>27</v>
      </c>
      <c r="B16" s="42">
        <v>1</v>
      </c>
      <c r="C16" s="19">
        <v>1</v>
      </c>
      <c r="D16" s="19">
        <v>0</v>
      </c>
      <c r="E16" s="19">
        <v>1</v>
      </c>
      <c r="F16" s="19">
        <v>1</v>
      </c>
      <c r="G16" s="19">
        <v>0</v>
      </c>
      <c r="H16" s="19">
        <v>1</v>
      </c>
      <c r="I16" s="19">
        <v>1</v>
      </c>
      <c r="J16" s="19">
        <v>1</v>
      </c>
      <c r="K16" s="19">
        <v>1</v>
      </c>
      <c r="L16" s="19">
        <v>0</v>
      </c>
      <c r="M16" s="19">
        <v>0</v>
      </c>
      <c r="N16" s="43">
        <v>0</v>
      </c>
      <c r="O16" s="36"/>
      <c r="P16" s="40">
        <f>IF($O17=1,0,1)</f>
        <v>0</v>
      </c>
    </row>
    <row r="17" ht="25.3" customHeight="1">
      <c r="A17" s="44">
        <f>'Blatt 1 - Nutzwertanalyse Power'!$A18</f>
        <v>0</v>
      </c>
      <c r="B17" s="42">
        <v>1</v>
      </c>
      <c r="C17" s="19">
        <v>1</v>
      </c>
      <c r="D17" s="19">
        <v>1</v>
      </c>
      <c r="E17" s="19">
        <v>1</v>
      </c>
      <c r="F17" s="19">
        <v>1</v>
      </c>
      <c r="G17" s="19">
        <v>1</v>
      </c>
      <c r="H17" s="19">
        <v>1</v>
      </c>
      <c r="I17" s="19">
        <v>1</v>
      </c>
      <c r="J17" s="19">
        <v>1</v>
      </c>
      <c r="K17" s="19">
        <v>1</v>
      </c>
      <c r="L17" s="19">
        <v>1</v>
      </c>
      <c r="M17" s="19">
        <v>1</v>
      </c>
      <c r="N17" s="19">
        <v>1</v>
      </c>
      <c r="O17" s="43">
        <v>1</v>
      </c>
      <c r="P17" s="36"/>
    </row>
    <row r="18" ht="25.3" customHeight="1">
      <c r="A18" t="s" s="23">
        <v>32</v>
      </c>
      <c r="B18" s="45">
        <f>SUM(B3:B17)</f>
        <v>12</v>
      </c>
      <c r="C18" s="46">
        <f>SUM(C3:C17)</f>
        <v>11</v>
      </c>
      <c r="D18" s="46">
        <f>SUM(D3:D17)</f>
        <v>3</v>
      </c>
      <c r="E18" s="46">
        <f>SUM(E3:E17)</f>
        <v>9</v>
      </c>
      <c r="F18" s="46">
        <f>SUM(F3:F17)</f>
        <v>9</v>
      </c>
      <c r="G18" s="46">
        <f>SUM(G3:G17)</f>
        <v>3</v>
      </c>
      <c r="H18" s="46">
        <f>SUM(H3:H17)</f>
        <v>11</v>
      </c>
      <c r="I18" s="46">
        <f>SUM(I3:I17)</f>
        <v>14</v>
      </c>
      <c r="J18" s="46">
        <f>SUM(J3:J17)</f>
        <v>10</v>
      </c>
      <c r="K18" s="46">
        <f>SUM(K3:K17)</f>
        <v>6</v>
      </c>
      <c r="L18" s="46">
        <f>SUM(L3:L17)</f>
        <v>3</v>
      </c>
      <c r="M18" s="46">
        <f>SUM(M3:M17)</f>
        <v>4</v>
      </c>
      <c r="N18" s="46">
        <f>SUM(N3:N17)</f>
        <v>4</v>
      </c>
      <c r="O18" s="46">
        <f>SUM(O3:O17)</f>
        <v>6</v>
      </c>
      <c r="P18" s="47">
        <f>SUM(P3:P17)</f>
        <v>0</v>
      </c>
    </row>
    <row r="19" ht="25.3" customHeight="1">
      <c r="A19" t="s" s="23">
        <v>8</v>
      </c>
      <c r="B19" s="48">
        <f>RANK(B18,$B$18:$P$18,0)</f>
        <v>2</v>
      </c>
      <c r="C19" s="30">
        <f>RANK(C18,$B$18:$P$18,0)</f>
        <v>3</v>
      </c>
      <c r="D19" s="30">
        <f>RANK(D18,$B$18:$P$18,0)</f>
        <v>12</v>
      </c>
      <c r="E19" s="30">
        <f>RANK(E18,$B$18:$P$18,0)</f>
        <v>6</v>
      </c>
      <c r="F19" s="30">
        <f>RANK(F18,$B$18:$P$18,0)</f>
        <v>6</v>
      </c>
      <c r="G19" s="30">
        <f>RANK(G18,$B$18:$P$18,0)</f>
        <v>12</v>
      </c>
      <c r="H19" s="30">
        <f>RANK(H18,$B$18:$P$18,0)</f>
        <v>3</v>
      </c>
      <c r="I19" s="30">
        <f>RANK(I18,$B$18:$P$18,0)</f>
        <v>1</v>
      </c>
      <c r="J19" s="30">
        <f>RANK(J18,$B$18:$P$18,0)</f>
        <v>5</v>
      </c>
      <c r="K19" s="30">
        <f>RANK(K18,$B$18:$P$18,0)</f>
        <v>8</v>
      </c>
      <c r="L19" s="30">
        <f>RANK(L18,$B$18:$P$18,0)</f>
        <v>12</v>
      </c>
      <c r="M19" s="30">
        <f>RANK(M18,$B$18:$P$18,0)</f>
        <v>10</v>
      </c>
      <c r="N19" s="30">
        <f>RANK(N18,$B$18:$P$18,0)</f>
        <v>10</v>
      </c>
      <c r="O19" s="30">
        <f>RANK(O18,$B$18:$P$18,0)</f>
        <v>8</v>
      </c>
      <c r="P19" s="30">
        <f>RANK(P18,$B$18:$P$18,0)</f>
        <v>15</v>
      </c>
    </row>
  </sheetData>
  <mergeCells count="1">
    <mergeCell ref="A1:P1"/>
  </mergeCells>
  <conditionalFormatting sqref="B19:P19">
    <cfRule type="cellIs" dxfId="3" priority="1" operator="equal" stopIfTrue="1">
      <formula>1</formula>
    </cfRule>
    <cfRule type="cellIs" dxfId="4" priority="2" operator="equal" stopIfTrue="1">
      <formula>2</formula>
    </cfRule>
    <cfRule type="cellIs" dxfId="5" priority="3" operator="equal" stopIfTrue="1">
      <formula>3</formula>
    </cfRule>
  </conditionalFormatting>
  <pageMargins left="0.5" right="0.5" top="0.75" bottom="0.75" header="0.277778" footer="0.277778"/>
  <pageSetup firstPageNumber="1" fitToHeight="1" fitToWidth="1" scale="51"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6384" width="10" customWidth="1"/>
  </cols>
  <sheetData/>
  <pageMargins left="0.5" right="0.5" top="0.75" bottom="0.75" header="0.277778" footer="0.277778"/>
  <pageSetup firstPageNumber="1" fitToHeight="1" fitToWidth="1" scale="51"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